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F11" i="3"/>
  <c r="F10" i="3"/>
  <c r="D8" i="2" l="1"/>
</calcChain>
</file>

<file path=xl/sharedStrings.xml><?xml version="1.0" encoding="utf-8"?>
<sst xmlns="http://schemas.openxmlformats.org/spreadsheetml/2006/main" count="221" uniqueCount="152">
  <si>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</si>
  <si>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</si>
  <si>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</si>
  <si>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</si>
  <si>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</si>
  <si>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</si>
  <si>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</si>
  <si>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</si>
  <si>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</si>
  <si>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</si>
  <si>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</si>
  <si>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</si>
  <si>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</si>
  <si>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</si>
  <si>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</si>
  <si>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</si>
  <si>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</si>
  <si>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</si>
  <si>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</si>
  <si>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</si>
  <si>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</si>
  <si>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</si>
  <si>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</si>
  <si>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</si>
  <si>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</si>
  <si>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</si>
  <si>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</si>
  <si>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</si>
  <si>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</si>
  <si>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</si>
  <si>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</si>
  <si>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</si>
  <si>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</si>
  <si>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</si>
  <si>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</si>
  <si>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</si>
  <si>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</si>
  <si>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</si>
  <si>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</si>
  <si>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</si>
  <si>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</si>
  <si>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</si>
  <si>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</si>
  <si>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</si>
  <si>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</si>
  <si>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</si>
  <si>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</si>
  <si>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</si>
  <si>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</si>
  <si>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</si>
  <si>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</si>
  <si>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</si>
  <si>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</si>
  <si>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</si>
  <si>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</si>
  <si>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</si>
  <si>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</si>
  <si>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</si>
  <si>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</si>
  <si>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</si>
  <si>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</si>
  <si>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</si>
  <si>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</si>
  <si>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</si>
  <si>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Очистка мягкой кровли от снега и наледи</t>
  </si>
  <si>
    <t>Услуги спецтехники</t>
  </si>
  <si>
    <t>квт/ч</t>
  </si>
  <si>
    <t>7</t>
  </si>
  <si>
    <t>8</t>
  </si>
  <si>
    <t xml:space="preserve">Содержание придомовой территории </t>
  </si>
  <si>
    <t>Очистка от наледи  и снега ступеней )</t>
  </si>
  <si>
    <t>Техническое освидетельствование лифтов,3 под.</t>
  </si>
  <si>
    <t>Всего с СОИ</t>
  </si>
  <si>
    <t>ФИНАНСОВЫЙ РЕЗУЛЬТАТ</t>
  </si>
  <si>
    <t>Исполнитель__________________</t>
  </si>
  <si>
    <t>Монтаж подоконников к пластиковым окнам</t>
  </si>
  <si>
    <t>Текущий мелкий ремонт</t>
  </si>
  <si>
    <t>Ремонт мягкой кровли</t>
  </si>
  <si>
    <t xml:space="preserve"> Изготовление и установка аншлага </t>
  </si>
  <si>
    <t>акт</t>
  </si>
  <si>
    <t>акты</t>
  </si>
  <si>
    <t>Согласно ПП РФ № 290</t>
  </si>
  <si>
    <t>Привоз рассады</t>
  </si>
  <si>
    <t>Окос газона</t>
  </si>
  <si>
    <t>Привоз песка в песочницу</t>
  </si>
  <si>
    <t>м3</t>
  </si>
  <si>
    <t>Вывоз не бытового мусора</t>
  </si>
  <si>
    <t>Посыпка пескосолянной смесью</t>
  </si>
  <si>
    <t>Задолженность на 01.01.2021 г.(руб)</t>
  </si>
  <si>
    <t>Ген.директор ООО "Мастер- Сервис"</t>
  </si>
  <si>
    <t>12</t>
  </si>
  <si>
    <t>13</t>
  </si>
  <si>
    <t>5/1</t>
  </si>
  <si>
    <t xml:space="preserve">     Работа с должниками      </t>
  </si>
  <si>
    <t>Малый ремонт двери</t>
  </si>
  <si>
    <t>Санитарное содержание территории без асфальтового покрытия</t>
  </si>
  <si>
    <t>Проверка дымовентканалов по заявкам жителей (кв.136)</t>
  </si>
  <si>
    <t>Монтаж откосов  пластиковых окон</t>
  </si>
  <si>
    <t>Изготовление и монтаж пластиковых окон 1400*1400</t>
  </si>
  <si>
    <t>Задолженнность на 01.01.2022 г</t>
  </si>
  <si>
    <t xml:space="preserve"> г.Тула , ул Максимовского , д.3 . за 2021 год</t>
  </si>
  <si>
    <t>Ремонт мягкой кровли кв.169</t>
  </si>
  <si>
    <t>м.п.</t>
  </si>
  <si>
    <t>Установка дверных приборов</t>
  </si>
  <si>
    <t>Остаток СП на 01.01.2021 г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</si>
  <si>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</si>
  <si>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</si>
  <si>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</si>
  <si>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</si>
  <si>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</si>
  <si>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</si>
  <si>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</si>
  <si>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</si>
  <si>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>тариф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</si>
  <si>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</si>
  <si>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</si>
  <si>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</si>
  <si>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</si>
  <si>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</si>
  <si>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Дератизация и дизенсекция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</si>
  <si>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</si>
  <si>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</si>
  <si>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</si>
  <si>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 Представитель МКД ____________</t>
  </si>
  <si>
    <t>Исполнитель  экономист УК _______________</t>
  </si>
  <si>
    <t>План    работ (услуг ) согласно  договора управления  на  2022год</t>
  </si>
  <si>
    <t>МКД  г.Тула, ул. Максимовского, д.3</t>
  </si>
  <si>
    <t>Содержание работ</t>
  </si>
  <si>
    <t>сумма руб</t>
  </si>
  <si>
    <t>Согласно   ПП РФ от 15.05.2013г № 416 (Раздел II)ПОСТОЯННО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</si>
  <si>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</si>
  <si>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</si>
  <si>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 ПП РФ от 03.04.2013г №290(пп.1-20, за искл. Пп.7/8.7/9) ПОСТОЯННО</t>
  </si>
  <si>
    <t>Согласно Перечню, утвержденному ПП РФ от 15.05.2013г №416  (Раздел IV)  КРУГЛОСУТОЧНО</t>
  </si>
  <si>
    <t>Согласно ПП РФ от 03.04.2013г №290 (пп. 1-20, за искл. Пп7/8, 7/9) ПОСТОЯННО</t>
  </si>
  <si>
    <t>Работы по содержанию земельного участка  и благоустройста.</t>
  </si>
  <si>
    <t>Согласно Перечню, утвержденному ПП РФ от 03.04.2013г №290 (пп. 24,25)в ручную.</t>
  </si>
  <si>
    <t>Согласно 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</si>
  <si>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</si>
  <si>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</si>
  <si>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</si>
  <si>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</si>
  <si>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 ПП РФ от 03.04.2013г №290 (п. 23/1-4) </t>
  </si>
  <si>
    <t>Согласно  ПП РФ от 03.04.2013г №290 (п. 23/1-4)</t>
  </si>
  <si>
    <t>Итого  работ (услуг)необходимо  выполнить в соответствии с требованиями  законодательства РФ в 2022г</t>
  </si>
  <si>
    <t xml:space="preserve">СОИ  холодная вода  на МОП </t>
  </si>
  <si>
    <t xml:space="preserve">СОИ  горячая вода  на МОП </t>
  </si>
  <si>
    <t xml:space="preserve">СОИ  электричество на МОП </t>
  </si>
  <si>
    <t>ИТОГО с ресурсами на СОИ</t>
  </si>
  <si>
    <t>Подписи сторон: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</si>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</sst>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00"/>
    <numFmt numFmtId="165" formatCode="#,##0.0"/>
    <numFmt numFmtId="166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164" fontId="17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/>
    <xf numFmtId="0" fontId="10" fillId="0" borderId="0" xfId="0" applyFont="1" applyBorder="1" applyAlignment="1"/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4" fontId="22" fillId="3" borderId="0" xfId="0" applyNumberFormat="1" applyFont="1" applyFill="1" applyBorder="1" applyAlignment="1">
      <alignment horizontal="left"/>
    </xf>
    <xf numFmtId="0" fontId="24" fillId="0" borderId="0" xfId="0" applyFont="1" applyAlignment="1"/>
    <xf numFmtId="0" fontId="7" fillId="0" borderId="0" xfId="0" applyFont="1" applyFill="1" applyBorder="1"/>
    <xf numFmtId="0" fontId="26" fillId="0" borderId="0" xfId="0" applyFont="1"/>
    <xf numFmtId="4" fontId="11" fillId="0" borderId="0" xfId="0" applyNumberFormat="1" applyFont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0" fontId="19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10" fillId="3" borderId="5" xfId="0" applyNumberFormat="1" applyFont="1" applyFill="1" applyBorder="1" applyAlignment="1">
      <alignment horizontal="left" vertical="center" indent="3"/>
    </xf>
    <xf numFmtId="4" fontId="10" fillId="0" borderId="5" xfId="0" applyNumberFormat="1" applyFont="1" applyBorder="1" applyAlignment="1"/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4" fontId="10" fillId="3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24" fillId="0" borderId="18" xfId="0" applyFont="1" applyBorder="1" applyAlignment="1">
      <alignment horizontal="right"/>
    </xf>
    <xf numFmtId="0" fontId="0" fillId="0" borderId="17" xfId="0" applyFont="1" applyBorder="1" applyAlignment="1"/>
    <xf numFmtId="0" fontId="0" fillId="0" borderId="19" xfId="0" applyFont="1" applyBorder="1" applyAlignment="1"/>
    <xf numFmtId="4" fontId="8" fillId="0" borderId="20" xfId="0" applyNumberFormat="1" applyFont="1" applyBorder="1" applyAlignment="1"/>
    <xf numFmtId="4" fontId="8" fillId="0" borderId="16" xfId="0" applyNumberFormat="1" applyFont="1" applyBorder="1" applyAlignment="1"/>
    <xf numFmtId="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67" workbookViewId="0">
      <selection activeCell="B85" sqref="B85"/>
    </sheetView>
  </sheetViews>
  <sheetFormatPr defaultRowHeight="15" x14ac:dyDescent="0.25"/>
  <cols>
    <col min="1" max="1" width="3.85546875" customWidth="1"/>
    <col min="2" max="2" width="40.140625" customWidth="1"/>
    <col min="3" max="3" width="7.85546875" customWidth="1"/>
    <col min="4" max="4" width="9.85546875" customWidth="1"/>
    <col min="5" max="5" width="11.42578125" customWidth="1"/>
    <col min="6" max="6" width="9" customWidth="1"/>
    <col min="7" max="7" width="17.5703125" customWidth="1"/>
    <col min="10" max="10" width="10" bestFit="1" customWidth="1"/>
  </cols>
  <sheetData>
    <row r="1" spans="1:7" x14ac:dyDescent="0.25">
      <c r="E1" s="142" t="s">
        <v>16</v>
      </c>
      <c r="F1" s="142"/>
    </row>
    <row r="2" spans="1:7" x14ac:dyDescent="0.25">
      <c r="E2" s="142" t="s">
        <v>89</v>
      </c>
      <c r="F2" s="142"/>
      <c r="G2" s="143"/>
    </row>
    <row r="3" spans="1:7" x14ac:dyDescent="0.25">
      <c r="E3" s="142" t="s">
        <v>17</v>
      </c>
      <c r="F3" s="142"/>
      <c r="G3" s="143"/>
    </row>
    <row r="5" spans="1:7" x14ac:dyDescent="0.25">
      <c r="A5" s="142" t="s">
        <v>18</v>
      </c>
      <c r="B5" s="142"/>
      <c r="C5" s="142"/>
      <c r="D5" s="142"/>
      <c r="E5" s="142"/>
      <c r="F5" s="142"/>
    </row>
    <row r="6" spans="1:7" x14ac:dyDescent="0.25">
      <c r="A6" s="142" t="s">
        <v>100</v>
      </c>
      <c r="B6" s="142"/>
      <c r="C6" s="142"/>
      <c r="D6" s="142"/>
      <c r="E6" s="142"/>
      <c r="F6" s="142"/>
    </row>
    <row r="7" spans="1:7" x14ac:dyDescent="0.25">
      <c r="A7" s="44"/>
      <c r="B7" s="44"/>
      <c r="C7" s="44"/>
      <c r="D7" s="44"/>
      <c r="E7" s="44"/>
      <c r="F7" s="44"/>
    </row>
    <row r="8" spans="1:7" ht="16.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93">
        <v>18.14</v>
      </c>
    </row>
    <row r="9" spans="1:7" x14ac:dyDescent="0.25">
      <c r="A9" s="1"/>
      <c r="B9" s="45" t="s">
        <v>58</v>
      </c>
      <c r="C9" s="5"/>
      <c r="D9" s="15"/>
      <c r="E9" s="6"/>
      <c r="F9" s="6"/>
      <c r="G9" s="46">
        <v>12137.1</v>
      </c>
    </row>
    <row r="10" spans="1:7" ht="17.25" customHeight="1" x14ac:dyDescent="0.25">
      <c r="A10" s="1"/>
      <c r="B10" s="45" t="s">
        <v>88</v>
      </c>
      <c r="C10" s="5"/>
      <c r="D10" s="15"/>
      <c r="E10" s="6"/>
      <c r="F10" s="6"/>
      <c r="G10" s="62">
        <v>322005.11</v>
      </c>
    </row>
    <row r="11" spans="1:7" x14ac:dyDescent="0.25">
      <c r="A11" s="1"/>
      <c r="B11" s="45" t="s">
        <v>20</v>
      </c>
      <c r="C11" s="5"/>
      <c r="D11" s="15"/>
      <c r="E11" s="6"/>
      <c r="F11" s="6"/>
      <c r="G11" s="62">
        <v>3093894.73</v>
      </c>
    </row>
    <row r="12" spans="1:7" x14ac:dyDescent="0.25">
      <c r="A12" s="1"/>
      <c r="B12" s="45" t="s">
        <v>21</v>
      </c>
      <c r="C12" s="5"/>
      <c r="D12" s="15"/>
      <c r="E12" s="6"/>
      <c r="F12" s="6"/>
      <c r="G12" s="62">
        <v>2994497.58</v>
      </c>
    </row>
    <row r="13" spans="1:7" ht="0.75" hidden="1" customHeight="1" x14ac:dyDescent="0.25">
      <c r="A13" s="1"/>
      <c r="B13" s="45"/>
      <c r="C13" s="5"/>
      <c r="D13" s="15"/>
      <c r="E13" s="6"/>
      <c r="F13" s="6"/>
      <c r="G13" s="46">
        <v>99397.149999999907</v>
      </c>
    </row>
    <row r="14" spans="1:7" x14ac:dyDescent="0.25">
      <c r="A14" s="1"/>
      <c r="B14" s="45" t="s">
        <v>99</v>
      </c>
      <c r="C14" s="5"/>
      <c r="D14" s="15"/>
      <c r="E14" s="6"/>
      <c r="F14" s="6"/>
      <c r="G14" s="57">
        <v>421423.68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3"/>
      <c r="G15" s="46">
        <v>1857.8</v>
      </c>
    </row>
    <row r="16" spans="1:7" ht="17.25" customHeight="1" thickBot="1" x14ac:dyDescent="0.4">
      <c r="A16" s="7"/>
      <c r="B16" s="12" t="s">
        <v>15</v>
      </c>
      <c r="C16" s="4"/>
      <c r="D16" s="13"/>
      <c r="E16" s="13"/>
      <c r="F16" s="9"/>
      <c r="G16" s="47">
        <v>12</v>
      </c>
    </row>
    <row r="17" spans="1:7" ht="15" customHeight="1" x14ac:dyDescent="0.25">
      <c r="A17" s="145" t="s">
        <v>1</v>
      </c>
      <c r="B17" s="147" t="s">
        <v>2</v>
      </c>
      <c r="C17" s="149" t="s">
        <v>22</v>
      </c>
      <c r="D17" s="144" t="s">
        <v>24</v>
      </c>
      <c r="E17" s="140" t="s">
        <v>23</v>
      </c>
      <c r="F17" s="144" t="s">
        <v>25</v>
      </c>
      <c r="G17" s="48" t="s">
        <v>26</v>
      </c>
    </row>
    <row r="18" spans="1:7" x14ac:dyDescent="0.25">
      <c r="A18" s="146"/>
      <c r="B18" s="148"/>
      <c r="C18" s="140"/>
      <c r="D18" s="144"/>
      <c r="E18" s="141"/>
      <c r="F18" s="144"/>
      <c r="G18" s="48" t="s">
        <v>27</v>
      </c>
    </row>
    <row r="19" spans="1:7" ht="25.5" x14ac:dyDescent="0.25">
      <c r="A19" s="36">
        <v>1</v>
      </c>
      <c r="B19" s="49" t="s">
        <v>3</v>
      </c>
      <c r="C19" s="26"/>
      <c r="D19" s="27"/>
      <c r="E19" s="28"/>
      <c r="F19" s="56"/>
      <c r="G19" s="88">
        <v>585702.46799999988</v>
      </c>
    </row>
    <row r="20" spans="1:7" ht="17.25" customHeight="1" x14ac:dyDescent="0.25">
      <c r="A20" s="37"/>
      <c r="B20" s="54" t="s">
        <v>29</v>
      </c>
      <c r="C20" s="26" t="s">
        <v>28</v>
      </c>
      <c r="D20" s="27">
        <v>12111.3</v>
      </c>
      <c r="E20" s="61">
        <v>3.2</v>
      </c>
      <c r="F20" s="59">
        <v>12</v>
      </c>
      <c r="G20" s="89">
        <v>465073.91999999993</v>
      </c>
    </row>
    <row r="21" spans="1:7" ht="16.5" customHeight="1" x14ac:dyDescent="0.25">
      <c r="A21" s="38"/>
      <c r="B21" s="55" t="s">
        <v>30</v>
      </c>
      <c r="C21" s="26" t="s">
        <v>28</v>
      </c>
      <c r="D21" s="27">
        <v>12111.3</v>
      </c>
      <c r="E21" s="61">
        <v>0.83</v>
      </c>
      <c r="F21" s="59">
        <v>12</v>
      </c>
      <c r="G21" s="90">
        <v>120628.54799999998</v>
      </c>
    </row>
    <row r="22" spans="1:7" ht="25.5" customHeight="1" x14ac:dyDescent="0.25">
      <c r="A22" s="38" t="s">
        <v>4</v>
      </c>
      <c r="B22" s="50" t="s">
        <v>31</v>
      </c>
      <c r="C22" s="30"/>
      <c r="D22" s="27"/>
      <c r="E22" s="61"/>
      <c r="F22" s="59"/>
      <c r="G22" s="91">
        <v>158436.1452</v>
      </c>
    </row>
    <row r="23" spans="1:7" ht="18" customHeight="1" x14ac:dyDescent="0.25">
      <c r="A23" s="38"/>
      <c r="B23" s="55" t="s">
        <v>32</v>
      </c>
      <c r="C23" s="30" t="s">
        <v>56</v>
      </c>
      <c r="D23" s="27">
        <v>489</v>
      </c>
      <c r="E23" s="61">
        <v>7</v>
      </c>
      <c r="F23" s="60">
        <v>12</v>
      </c>
      <c r="G23" s="89">
        <v>41076</v>
      </c>
    </row>
    <row r="24" spans="1:7" ht="18.75" customHeight="1" x14ac:dyDescent="0.25">
      <c r="A24" s="38"/>
      <c r="B24" s="55" t="s">
        <v>33</v>
      </c>
      <c r="C24" s="30" t="s">
        <v>57</v>
      </c>
      <c r="D24" s="63">
        <v>2794723.68</v>
      </c>
      <c r="E24" s="61">
        <v>0.04</v>
      </c>
      <c r="F24" s="60">
        <v>1</v>
      </c>
      <c r="G24" s="89">
        <v>111788.94720000001</v>
      </c>
    </row>
    <row r="25" spans="1:7" ht="18.75" customHeight="1" x14ac:dyDescent="0.25">
      <c r="A25" s="38"/>
      <c r="B25" s="55" t="s">
        <v>93</v>
      </c>
      <c r="C25" s="30" t="s">
        <v>59</v>
      </c>
      <c r="D25" s="27">
        <v>12111.3</v>
      </c>
      <c r="E25" s="61">
        <v>0.23</v>
      </c>
      <c r="F25" s="60">
        <v>2</v>
      </c>
      <c r="G25" s="90">
        <v>5571.1980000000003</v>
      </c>
    </row>
    <row r="26" spans="1:7" ht="18.75" customHeight="1" x14ac:dyDescent="0.25">
      <c r="A26" s="38" t="s">
        <v>5</v>
      </c>
      <c r="B26" s="51" t="s">
        <v>34</v>
      </c>
      <c r="C26" s="58"/>
      <c r="D26" s="27"/>
      <c r="E26" s="61"/>
      <c r="F26" s="60"/>
      <c r="G26" s="91">
        <v>199276.97</v>
      </c>
    </row>
    <row r="27" spans="1:7" ht="20.25" customHeight="1" x14ac:dyDescent="0.25">
      <c r="A27" s="38"/>
      <c r="B27" s="55" t="s">
        <v>64</v>
      </c>
      <c r="C27" s="30" t="s">
        <v>28</v>
      </c>
      <c r="D27" s="27">
        <v>80</v>
      </c>
      <c r="E27" s="61">
        <v>35</v>
      </c>
      <c r="F27" s="60">
        <v>1</v>
      </c>
      <c r="G27" s="89">
        <v>2800</v>
      </c>
    </row>
    <row r="28" spans="1:7" ht="29.25" customHeight="1" x14ac:dyDescent="0.25">
      <c r="A28" s="38"/>
      <c r="B28" s="55" t="s">
        <v>97</v>
      </c>
      <c r="C28" s="30" t="s">
        <v>102</v>
      </c>
      <c r="D28" s="27">
        <v>98</v>
      </c>
      <c r="E28" s="61">
        <v>600</v>
      </c>
      <c r="F28" s="60" t="s">
        <v>79</v>
      </c>
      <c r="G28" s="89">
        <v>58800</v>
      </c>
    </row>
    <row r="29" spans="1:7" ht="20.25" customHeight="1" x14ac:dyDescent="0.25">
      <c r="A29" s="38"/>
      <c r="B29" s="55" t="s">
        <v>75</v>
      </c>
      <c r="C29" s="30" t="s">
        <v>102</v>
      </c>
      <c r="D29" s="59">
        <v>9</v>
      </c>
      <c r="E29" s="61">
        <v>434</v>
      </c>
      <c r="F29" s="60" t="s">
        <v>79</v>
      </c>
      <c r="G29" s="89">
        <v>3906</v>
      </c>
    </row>
    <row r="30" spans="1:7" ht="30" customHeight="1" x14ac:dyDescent="0.25">
      <c r="A30" s="38"/>
      <c r="B30" s="55" t="s">
        <v>98</v>
      </c>
      <c r="C30" s="30" t="s">
        <v>56</v>
      </c>
      <c r="D30" s="59">
        <v>5</v>
      </c>
      <c r="E30" s="61">
        <v>10250</v>
      </c>
      <c r="F30" s="60" t="s">
        <v>79</v>
      </c>
      <c r="G30" s="89">
        <v>51250</v>
      </c>
    </row>
    <row r="31" spans="1:7" ht="20.25" customHeight="1" x14ac:dyDescent="0.25">
      <c r="A31" s="38"/>
      <c r="B31" s="55" t="s">
        <v>76</v>
      </c>
      <c r="C31" s="58" t="s">
        <v>59</v>
      </c>
      <c r="D31" s="59">
        <v>1</v>
      </c>
      <c r="E31" s="61">
        <v>254</v>
      </c>
      <c r="F31" s="60" t="s">
        <v>79</v>
      </c>
      <c r="G31" s="89">
        <v>254</v>
      </c>
    </row>
    <row r="32" spans="1:7" ht="20.25" customHeight="1" x14ac:dyDescent="0.25">
      <c r="A32" s="38"/>
      <c r="B32" s="55" t="s">
        <v>77</v>
      </c>
      <c r="C32" s="30" t="s">
        <v>28</v>
      </c>
      <c r="D32" s="27">
        <v>72</v>
      </c>
      <c r="E32" s="61">
        <v>538.63</v>
      </c>
      <c r="F32" s="60" t="s">
        <v>79</v>
      </c>
      <c r="G32" s="89">
        <v>38781.360000000001</v>
      </c>
    </row>
    <row r="33" spans="1:7" ht="20.25" customHeight="1" x14ac:dyDescent="0.25">
      <c r="A33" s="38"/>
      <c r="B33" s="55" t="s">
        <v>78</v>
      </c>
      <c r="C33" s="58" t="s">
        <v>61</v>
      </c>
      <c r="D33" s="60">
        <v>1</v>
      </c>
      <c r="E33" s="61">
        <v>6000</v>
      </c>
      <c r="F33" s="60" t="s">
        <v>79</v>
      </c>
      <c r="G33" s="89">
        <v>6000</v>
      </c>
    </row>
    <row r="34" spans="1:7" ht="20.25" customHeight="1" x14ac:dyDescent="0.25">
      <c r="A34" s="38"/>
      <c r="B34" s="55" t="s">
        <v>94</v>
      </c>
      <c r="C34" s="58" t="s">
        <v>61</v>
      </c>
      <c r="D34" s="60">
        <v>2</v>
      </c>
      <c r="E34" s="61">
        <v>784.73</v>
      </c>
      <c r="F34" s="60" t="s">
        <v>79</v>
      </c>
      <c r="G34" s="89">
        <v>1569.46</v>
      </c>
    </row>
    <row r="35" spans="1:7" ht="20.25" customHeight="1" x14ac:dyDescent="0.25">
      <c r="A35" s="38"/>
      <c r="B35" s="55" t="s">
        <v>101</v>
      </c>
      <c r="C35" s="58" t="s">
        <v>28</v>
      </c>
      <c r="D35" s="60">
        <v>89</v>
      </c>
      <c r="E35" s="61">
        <v>538.63</v>
      </c>
      <c r="F35" s="60" t="s">
        <v>79</v>
      </c>
      <c r="G35" s="89">
        <v>47938.07</v>
      </c>
    </row>
    <row r="36" spans="1:7" ht="28.5" customHeight="1" x14ac:dyDescent="0.25">
      <c r="A36" s="38"/>
      <c r="B36" s="55" t="s">
        <v>98</v>
      </c>
      <c r="C36" s="26" t="s">
        <v>56</v>
      </c>
      <c r="D36" s="59">
        <v>5</v>
      </c>
      <c r="E36" s="61">
        <v>16762</v>
      </c>
      <c r="F36" s="60" t="s">
        <v>79</v>
      </c>
      <c r="G36" s="89">
        <v>83810</v>
      </c>
    </row>
    <row r="37" spans="1:7" ht="21.75" customHeight="1" x14ac:dyDescent="0.25">
      <c r="A37" s="38"/>
      <c r="B37" s="55" t="s">
        <v>103</v>
      </c>
      <c r="C37" s="26" t="s">
        <v>56</v>
      </c>
      <c r="D37" s="59">
        <v>2</v>
      </c>
      <c r="E37" s="61">
        <v>226.72</v>
      </c>
      <c r="F37" s="60" t="s">
        <v>79</v>
      </c>
      <c r="G37" s="89">
        <v>453.44</v>
      </c>
    </row>
    <row r="38" spans="1:7" ht="25.5" customHeight="1" x14ac:dyDescent="0.25">
      <c r="A38" s="38" t="s">
        <v>6</v>
      </c>
      <c r="B38" s="50" t="s">
        <v>39</v>
      </c>
      <c r="C38" s="30"/>
      <c r="D38" s="27"/>
      <c r="E38" s="61"/>
      <c r="F38" s="60"/>
      <c r="G38" s="91">
        <v>299787.39</v>
      </c>
    </row>
    <row r="39" spans="1:7" ht="15.75" customHeight="1" x14ac:dyDescent="0.25">
      <c r="A39" s="39"/>
      <c r="B39" s="53" t="s">
        <v>35</v>
      </c>
      <c r="C39" s="58" t="s">
        <v>59</v>
      </c>
      <c r="D39" s="60">
        <v>1</v>
      </c>
      <c r="E39" s="61" t="s">
        <v>80</v>
      </c>
      <c r="F39" s="60">
        <v>12</v>
      </c>
      <c r="G39" s="89">
        <v>35276.19</v>
      </c>
    </row>
    <row r="40" spans="1:7" ht="15.75" customHeight="1" x14ac:dyDescent="0.25">
      <c r="A40" s="39"/>
      <c r="B40" s="53" t="s">
        <v>36</v>
      </c>
      <c r="C40" s="58" t="s">
        <v>59</v>
      </c>
      <c r="D40" s="60">
        <v>1</v>
      </c>
      <c r="E40" s="61" t="s">
        <v>80</v>
      </c>
      <c r="F40" s="60">
        <v>12</v>
      </c>
      <c r="G40" s="89">
        <v>85050.48000000001</v>
      </c>
    </row>
    <row r="41" spans="1:7" ht="13.5" customHeight="1" x14ac:dyDescent="0.25">
      <c r="A41" s="39"/>
      <c r="B41" s="53" t="s">
        <v>37</v>
      </c>
      <c r="C41" s="58" t="s">
        <v>59</v>
      </c>
      <c r="D41" s="60">
        <v>1</v>
      </c>
      <c r="E41" s="61" t="s">
        <v>80</v>
      </c>
      <c r="F41" s="60">
        <v>12</v>
      </c>
      <c r="G41" s="89">
        <v>86560.34</v>
      </c>
    </row>
    <row r="42" spans="1:7" ht="13.5" customHeight="1" x14ac:dyDescent="0.25">
      <c r="A42" s="39"/>
      <c r="B42" s="53" t="s">
        <v>38</v>
      </c>
      <c r="C42" s="58" t="s">
        <v>59</v>
      </c>
      <c r="D42" s="60">
        <v>1</v>
      </c>
      <c r="E42" s="61" t="s">
        <v>80</v>
      </c>
      <c r="F42" s="60">
        <v>12</v>
      </c>
      <c r="G42" s="89">
        <v>15483.74</v>
      </c>
    </row>
    <row r="43" spans="1:7" ht="15" customHeight="1" x14ac:dyDescent="0.25">
      <c r="A43" s="39"/>
      <c r="B43" s="53" t="s">
        <v>14</v>
      </c>
      <c r="C43" s="58" t="s">
        <v>59</v>
      </c>
      <c r="D43" s="60">
        <v>1</v>
      </c>
      <c r="E43" s="61" t="s">
        <v>80</v>
      </c>
      <c r="F43" s="60">
        <v>12</v>
      </c>
      <c r="G43" s="89">
        <v>77416.639999999999</v>
      </c>
    </row>
    <row r="44" spans="1:7" ht="15" customHeight="1" x14ac:dyDescent="0.25">
      <c r="A44" s="80" t="s">
        <v>8</v>
      </c>
      <c r="B44" s="52" t="s">
        <v>12</v>
      </c>
      <c r="C44" s="58" t="s">
        <v>59</v>
      </c>
      <c r="D44" s="27">
        <v>12111.3</v>
      </c>
      <c r="E44" s="61">
        <v>0.73</v>
      </c>
      <c r="F44" s="60">
        <v>6</v>
      </c>
      <c r="G44" s="91">
        <v>53047.493999999999</v>
      </c>
    </row>
    <row r="45" spans="1:7" ht="15" customHeight="1" x14ac:dyDescent="0.25">
      <c r="A45" s="80" t="s">
        <v>92</v>
      </c>
      <c r="B45" s="52" t="s">
        <v>12</v>
      </c>
      <c r="C45" s="58" t="s">
        <v>59</v>
      </c>
      <c r="D45" s="27">
        <v>12111.3</v>
      </c>
      <c r="E45" s="61">
        <v>0.78</v>
      </c>
      <c r="F45" s="60">
        <v>6</v>
      </c>
      <c r="G45" s="91">
        <v>56680.884000000005</v>
      </c>
    </row>
    <row r="46" spans="1:7" x14ac:dyDescent="0.25">
      <c r="A46" s="80" t="s">
        <v>67</v>
      </c>
      <c r="B46" s="52" t="s">
        <v>9</v>
      </c>
      <c r="C46" s="31"/>
      <c r="D46" s="27"/>
      <c r="E46" s="61"/>
      <c r="F46" s="60"/>
      <c r="G46" s="91">
        <v>83891.58</v>
      </c>
    </row>
    <row r="47" spans="1:7" ht="16.5" customHeight="1" x14ac:dyDescent="0.25">
      <c r="A47" s="80"/>
      <c r="B47" s="53" t="s">
        <v>40</v>
      </c>
      <c r="C47" s="86" t="s">
        <v>60</v>
      </c>
      <c r="D47" s="59">
        <v>204</v>
      </c>
      <c r="E47" s="61"/>
      <c r="F47" s="60">
        <v>1</v>
      </c>
      <c r="G47" s="89">
        <v>83891.58</v>
      </c>
    </row>
    <row r="48" spans="1:7" ht="18.75" hidden="1" customHeight="1" x14ac:dyDescent="0.25">
      <c r="A48" s="80"/>
      <c r="B48" s="53" t="s">
        <v>41</v>
      </c>
      <c r="C48" s="86" t="s">
        <v>63</v>
      </c>
      <c r="D48" s="27"/>
      <c r="E48" s="61"/>
      <c r="F48" s="60"/>
      <c r="G48" s="89">
        <v>0</v>
      </c>
    </row>
    <row r="49" spans="1:7" ht="16.5" customHeight="1" x14ac:dyDescent="0.25">
      <c r="A49" s="80" t="s">
        <v>68</v>
      </c>
      <c r="B49" s="52" t="s">
        <v>42</v>
      </c>
      <c r="C49" s="86"/>
      <c r="D49" s="27"/>
      <c r="E49" s="61"/>
      <c r="F49" s="60"/>
      <c r="G49" s="91">
        <v>6131.79</v>
      </c>
    </row>
    <row r="50" spans="1:7" ht="19.5" customHeight="1" x14ac:dyDescent="0.25">
      <c r="A50" s="80"/>
      <c r="B50" s="53" t="s">
        <v>43</v>
      </c>
      <c r="C50" s="86" t="s">
        <v>61</v>
      </c>
      <c r="D50" s="59">
        <v>204</v>
      </c>
      <c r="E50" s="61">
        <v>13.68</v>
      </c>
      <c r="F50" s="60">
        <v>2</v>
      </c>
      <c r="G50" s="89">
        <v>5581.44</v>
      </c>
    </row>
    <row r="51" spans="1:7" ht="29.25" customHeight="1" x14ac:dyDescent="0.25">
      <c r="A51" s="80"/>
      <c r="B51" s="53" t="s">
        <v>96</v>
      </c>
      <c r="C51" s="86" t="s">
        <v>61</v>
      </c>
      <c r="D51" s="59">
        <v>1</v>
      </c>
      <c r="E51" s="61">
        <v>550.35</v>
      </c>
      <c r="F51" s="60">
        <v>1</v>
      </c>
      <c r="G51" s="89">
        <v>550.35</v>
      </c>
    </row>
    <row r="52" spans="1:7" ht="15" customHeight="1" x14ac:dyDescent="0.25">
      <c r="A52" s="80" t="s">
        <v>10</v>
      </c>
      <c r="B52" s="52" t="s">
        <v>44</v>
      </c>
      <c r="C52" s="86"/>
      <c r="D52" s="59"/>
      <c r="E52" s="61"/>
      <c r="F52" s="60"/>
      <c r="G52" s="91">
        <v>192232.8</v>
      </c>
    </row>
    <row r="53" spans="1:7" ht="15" customHeight="1" x14ac:dyDescent="0.25">
      <c r="A53" s="80"/>
      <c r="B53" s="53" t="s">
        <v>45</v>
      </c>
      <c r="C53" s="86" t="s">
        <v>61</v>
      </c>
      <c r="D53" s="59">
        <v>6</v>
      </c>
      <c r="E53" s="61">
        <v>2669.9</v>
      </c>
      <c r="F53" s="60">
        <v>12</v>
      </c>
      <c r="G53" s="89">
        <v>192232.80000000002</v>
      </c>
    </row>
    <row r="54" spans="1:7" ht="15" customHeight="1" x14ac:dyDescent="0.25">
      <c r="A54" s="80" t="s">
        <v>11</v>
      </c>
      <c r="B54" s="52" t="s">
        <v>46</v>
      </c>
      <c r="C54" s="86"/>
      <c r="D54" s="59"/>
      <c r="E54" s="61"/>
      <c r="F54" s="60"/>
      <c r="G54" s="91">
        <v>254670</v>
      </c>
    </row>
    <row r="55" spans="1:7" ht="18" customHeight="1" x14ac:dyDescent="0.25">
      <c r="A55" s="80"/>
      <c r="B55" s="53" t="s">
        <v>47</v>
      </c>
      <c r="C55" s="86" t="s">
        <v>61</v>
      </c>
      <c r="D55" s="59">
        <v>6</v>
      </c>
      <c r="E55" s="61">
        <v>3500</v>
      </c>
      <c r="F55" s="60">
        <v>12</v>
      </c>
      <c r="G55" s="89">
        <v>252000</v>
      </c>
    </row>
    <row r="56" spans="1:7" ht="15" hidden="1" customHeight="1" x14ac:dyDescent="0.25">
      <c r="A56" s="80"/>
      <c r="B56" s="53" t="s">
        <v>41</v>
      </c>
      <c r="C56" s="86" t="s">
        <v>61</v>
      </c>
      <c r="D56" s="59">
        <v>6</v>
      </c>
      <c r="E56" s="61">
        <v>13000</v>
      </c>
      <c r="F56" s="60"/>
      <c r="G56" s="89">
        <v>0</v>
      </c>
    </row>
    <row r="57" spans="1:7" ht="20.25" customHeight="1" x14ac:dyDescent="0.25">
      <c r="A57" s="80"/>
      <c r="B57" s="53" t="s">
        <v>71</v>
      </c>
      <c r="C57" s="86" t="s">
        <v>61</v>
      </c>
      <c r="D57" s="59">
        <v>1</v>
      </c>
      <c r="E57" s="61">
        <v>2670</v>
      </c>
      <c r="F57" s="60">
        <v>1</v>
      </c>
      <c r="G57" s="89">
        <v>2670</v>
      </c>
    </row>
    <row r="58" spans="1:7" ht="15" customHeight="1" x14ac:dyDescent="0.25">
      <c r="A58" s="80" t="s">
        <v>13</v>
      </c>
      <c r="B58" s="49" t="s">
        <v>48</v>
      </c>
      <c r="C58" s="86" t="s">
        <v>59</v>
      </c>
      <c r="D58" s="27">
        <v>12111.3</v>
      </c>
      <c r="E58" s="61">
        <v>0.13</v>
      </c>
      <c r="F58" s="60">
        <v>12</v>
      </c>
      <c r="G58" s="91">
        <v>18893.628000000001</v>
      </c>
    </row>
    <row r="59" spans="1:7" ht="15.75" customHeight="1" x14ac:dyDescent="0.25">
      <c r="A59" s="80" t="s">
        <v>90</v>
      </c>
      <c r="B59" s="52" t="s">
        <v>7</v>
      </c>
      <c r="C59" s="26" t="s">
        <v>28</v>
      </c>
      <c r="D59" s="27"/>
      <c r="E59" s="61"/>
      <c r="F59" s="60"/>
      <c r="G59" s="91">
        <v>146680.79999999999</v>
      </c>
    </row>
    <row r="60" spans="1:7" ht="21" customHeight="1" x14ac:dyDescent="0.25">
      <c r="A60" s="80"/>
      <c r="B60" s="53" t="s">
        <v>81</v>
      </c>
      <c r="C60" s="26" t="s">
        <v>62</v>
      </c>
      <c r="D60" s="27">
        <v>12111.3</v>
      </c>
      <c r="E60" s="61">
        <v>1</v>
      </c>
      <c r="F60" s="60">
        <v>12</v>
      </c>
      <c r="G60" s="89">
        <v>145335.59999999998</v>
      </c>
    </row>
    <row r="61" spans="1:7" ht="15" customHeight="1" x14ac:dyDescent="0.25">
      <c r="A61" s="81" t="s">
        <v>91</v>
      </c>
      <c r="B61" s="66" t="s">
        <v>69</v>
      </c>
      <c r="C61" s="26"/>
      <c r="D61" s="27"/>
      <c r="E61" s="61"/>
      <c r="F61" s="60"/>
      <c r="G61" s="91">
        <v>300533.03000000003</v>
      </c>
    </row>
    <row r="62" spans="1:7" x14ac:dyDescent="0.25">
      <c r="A62" s="40"/>
      <c r="B62" s="53" t="s">
        <v>49</v>
      </c>
      <c r="C62" s="26" t="s">
        <v>62</v>
      </c>
      <c r="D62" s="27">
        <v>3742</v>
      </c>
      <c r="E62" s="61">
        <v>4.5</v>
      </c>
      <c r="F62" s="60">
        <v>12</v>
      </c>
      <c r="G62" s="89">
        <v>202068</v>
      </c>
    </row>
    <row r="63" spans="1:7" ht="21" hidden="1" customHeight="1" x14ac:dyDescent="0.25">
      <c r="A63" s="37"/>
      <c r="B63" s="53" t="s">
        <v>50</v>
      </c>
      <c r="C63" s="26" t="s">
        <v>62</v>
      </c>
      <c r="D63" s="27"/>
      <c r="E63" s="61">
        <v>1.82</v>
      </c>
      <c r="F63" s="60"/>
      <c r="G63" s="89">
        <v>0</v>
      </c>
    </row>
    <row r="64" spans="1:7" ht="15" customHeight="1" x14ac:dyDescent="0.25">
      <c r="A64" s="37"/>
      <c r="B64" s="54" t="s">
        <v>70</v>
      </c>
      <c r="C64" s="26" t="s">
        <v>28</v>
      </c>
      <c r="D64" s="27">
        <v>83.5</v>
      </c>
      <c r="E64" s="61">
        <v>12.58</v>
      </c>
      <c r="F64" s="60">
        <v>3</v>
      </c>
      <c r="G64" s="89">
        <v>3151.29</v>
      </c>
    </row>
    <row r="65" spans="1:10" ht="15" customHeight="1" x14ac:dyDescent="0.25">
      <c r="A65" s="72"/>
      <c r="B65" s="73" t="s">
        <v>87</v>
      </c>
      <c r="C65" s="87" t="s">
        <v>28</v>
      </c>
      <c r="D65" s="74">
        <v>499.2</v>
      </c>
      <c r="E65" s="64">
        <v>1.5</v>
      </c>
      <c r="F65" s="75">
        <v>2</v>
      </c>
      <c r="G65" s="92">
        <v>1497.6</v>
      </c>
    </row>
    <row r="66" spans="1:10" ht="18.75" customHeight="1" x14ac:dyDescent="0.25">
      <c r="A66" s="37"/>
      <c r="B66" s="54" t="s">
        <v>65</v>
      </c>
      <c r="C66" s="26" t="s">
        <v>59</v>
      </c>
      <c r="D66" s="60">
        <v>1</v>
      </c>
      <c r="E66" s="27">
        <v>14700</v>
      </c>
      <c r="F66" s="60">
        <v>1</v>
      </c>
      <c r="G66" s="89">
        <v>14700</v>
      </c>
    </row>
    <row r="67" spans="1:10" ht="28.5" customHeight="1" x14ac:dyDescent="0.25">
      <c r="A67" s="37"/>
      <c r="B67" s="54" t="s">
        <v>95</v>
      </c>
      <c r="C67" s="26" t="s">
        <v>28</v>
      </c>
      <c r="D67" s="27">
        <v>3978</v>
      </c>
      <c r="E67" s="27">
        <v>1.82</v>
      </c>
      <c r="F67" s="60">
        <v>9</v>
      </c>
      <c r="G67" s="92">
        <v>65159.64</v>
      </c>
    </row>
    <row r="68" spans="1:10" ht="18.75" customHeight="1" x14ac:dyDescent="0.25">
      <c r="A68" s="37"/>
      <c r="B68" s="54" t="s">
        <v>82</v>
      </c>
      <c r="C68" s="26" t="s">
        <v>61</v>
      </c>
      <c r="D68" s="27">
        <v>100</v>
      </c>
      <c r="E68" s="27">
        <v>25.59</v>
      </c>
      <c r="F68" s="60">
        <v>1</v>
      </c>
      <c r="G68" s="92">
        <v>2559</v>
      </c>
    </row>
    <row r="69" spans="1:10" ht="18.75" customHeight="1" x14ac:dyDescent="0.25">
      <c r="A69" s="37"/>
      <c r="B69" s="54" t="s">
        <v>83</v>
      </c>
      <c r="C69" s="26" t="s">
        <v>28</v>
      </c>
      <c r="D69" s="27">
        <v>1750</v>
      </c>
      <c r="E69" s="27">
        <v>2.5</v>
      </c>
      <c r="F69" s="60">
        <v>1</v>
      </c>
      <c r="G69" s="92">
        <v>4375</v>
      </c>
    </row>
    <row r="70" spans="1:10" ht="18.75" customHeight="1" x14ac:dyDescent="0.25">
      <c r="A70" s="37"/>
      <c r="B70" s="54" t="s">
        <v>84</v>
      </c>
      <c r="C70" s="26" t="s">
        <v>59</v>
      </c>
      <c r="D70" s="60">
        <v>1</v>
      </c>
      <c r="E70" s="27">
        <v>1500</v>
      </c>
      <c r="F70" s="60">
        <v>1</v>
      </c>
      <c r="G70" s="92">
        <v>1500</v>
      </c>
    </row>
    <row r="71" spans="1:10" ht="18.75" customHeight="1" x14ac:dyDescent="0.25">
      <c r="A71" s="37"/>
      <c r="B71" s="54" t="s">
        <v>86</v>
      </c>
      <c r="C71" s="26" t="s">
        <v>85</v>
      </c>
      <c r="D71" s="82">
        <v>4.5</v>
      </c>
      <c r="E71" s="27">
        <v>950</v>
      </c>
      <c r="F71" s="60">
        <v>1</v>
      </c>
      <c r="G71" s="92">
        <v>4275</v>
      </c>
    </row>
    <row r="72" spans="1:10" ht="18.75" customHeight="1" x14ac:dyDescent="0.25">
      <c r="A72" s="37"/>
      <c r="B72" s="73" t="s">
        <v>87</v>
      </c>
      <c r="C72" s="87" t="s">
        <v>28</v>
      </c>
      <c r="D72" s="74">
        <v>499</v>
      </c>
      <c r="E72" s="64">
        <v>2.5</v>
      </c>
      <c r="F72" s="75">
        <v>1</v>
      </c>
      <c r="G72" s="92">
        <v>1247.5</v>
      </c>
    </row>
    <row r="73" spans="1:10" ht="27.75" customHeight="1" x14ac:dyDescent="0.25">
      <c r="A73" s="76"/>
      <c r="B73" s="77" t="s">
        <v>51</v>
      </c>
      <c r="C73" s="32"/>
      <c r="D73" s="32"/>
      <c r="E73" s="32"/>
      <c r="F73" s="32"/>
      <c r="G73" s="69">
        <v>2355964.9791999999</v>
      </c>
    </row>
    <row r="74" spans="1:10" x14ac:dyDescent="0.25">
      <c r="A74" s="11"/>
      <c r="B74" s="42" t="s">
        <v>53</v>
      </c>
      <c r="C74" s="33" t="s">
        <v>66</v>
      </c>
      <c r="D74" s="65">
        <v>85384</v>
      </c>
      <c r="E74" s="65">
        <v>4.8</v>
      </c>
      <c r="F74" s="60"/>
      <c r="G74" s="68">
        <v>272353.2</v>
      </c>
    </row>
    <row r="75" spans="1:10" x14ac:dyDescent="0.25">
      <c r="A75" s="11"/>
      <c r="B75" s="41" t="s">
        <v>52</v>
      </c>
      <c r="C75" s="33"/>
      <c r="D75" s="27">
        <v>12111.3</v>
      </c>
      <c r="E75" s="65">
        <v>0.06</v>
      </c>
      <c r="F75" s="34"/>
      <c r="G75" s="67">
        <v>8855.34</v>
      </c>
    </row>
    <row r="76" spans="1:10" x14ac:dyDescent="0.25">
      <c r="A76" s="11"/>
      <c r="B76" s="41" t="s">
        <v>54</v>
      </c>
      <c r="C76" s="33"/>
      <c r="D76" s="27">
        <v>12111.3</v>
      </c>
      <c r="E76" s="65">
        <v>0.27</v>
      </c>
      <c r="F76" s="34"/>
      <c r="G76" s="67">
        <v>37460.82</v>
      </c>
    </row>
    <row r="77" spans="1:10" x14ac:dyDescent="0.25">
      <c r="A77" s="11"/>
      <c r="B77" s="11" t="s">
        <v>72</v>
      </c>
      <c r="C77" s="35"/>
      <c r="D77" s="10"/>
      <c r="E77" s="35"/>
      <c r="F77" s="35"/>
      <c r="G77" s="29">
        <v>2674634.3391999998</v>
      </c>
    </row>
    <row r="78" spans="1:10" x14ac:dyDescent="0.25">
      <c r="A78" s="11"/>
      <c r="B78" s="79" t="s">
        <v>73</v>
      </c>
      <c r="C78" s="35"/>
      <c r="D78" s="10"/>
      <c r="E78" s="35"/>
      <c r="F78" s="35"/>
      <c r="G78" s="29"/>
    </row>
    <row r="79" spans="1:10" x14ac:dyDescent="0.25">
      <c r="B79" s="18" t="s">
        <v>55</v>
      </c>
      <c r="C79" s="19"/>
      <c r="D79" s="19"/>
      <c r="E79" s="20"/>
      <c r="F79" s="21"/>
      <c r="G79" s="78">
        <v>2994497.58</v>
      </c>
    </row>
    <row r="80" spans="1:10" ht="15.75" customHeight="1" x14ac:dyDescent="0.25">
      <c r="B80" s="83" t="s">
        <v>104</v>
      </c>
      <c r="C80" s="84"/>
      <c r="D80" s="84"/>
      <c r="E80" s="84"/>
      <c r="F80" s="85"/>
      <c r="G80" s="29">
        <v>72923</v>
      </c>
      <c r="J80" s="139"/>
    </row>
    <row r="81" spans="2:7" x14ac:dyDescent="0.25">
      <c r="B81" s="22" t="s">
        <v>150</v>
      </c>
      <c r="C81" s="23"/>
      <c r="D81" s="23"/>
      <c r="E81" s="24"/>
      <c r="F81" s="25"/>
      <c r="G81" s="29">
        <v>2674634.34</v>
      </c>
    </row>
    <row r="82" spans="2:7" x14ac:dyDescent="0.25">
      <c r="B82" s="70" t="s">
        <v>151</v>
      </c>
      <c r="C82" s="71"/>
      <c r="D82" s="71"/>
      <c r="E82" s="71"/>
      <c r="F82" s="71"/>
      <c r="G82" s="69">
        <v>312243.09999999998</v>
      </c>
    </row>
    <row r="83" spans="2:7" x14ac:dyDescent="0.25">
      <c r="C83" s="10"/>
      <c r="D83" s="10"/>
      <c r="E83" s="10"/>
      <c r="F83" s="10"/>
    </row>
    <row r="85" spans="2:7" x14ac:dyDescent="0.25">
      <c r="B85" t="s">
        <v>74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10" sqref="C10"/>
    </sheetView>
  </sheetViews>
  <sheetFormatPr defaultRowHeight="15" x14ac:dyDescent="0.25"/>
  <cols>
    <col min="1" max="1" width="3.42578125" style="94" customWidth="1"/>
    <col min="2" max="2" width="30.42578125" style="94" customWidth="1"/>
    <col min="3" max="3" width="27.140625" style="94" customWidth="1"/>
    <col min="4" max="4" width="9.85546875" style="94" customWidth="1"/>
    <col min="5" max="5" width="8.85546875" style="94" customWidth="1"/>
    <col min="6" max="6" width="10.140625" style="94" customWidth="1"/>
    <col min="7" max="7" width="4.42578125" style="94" customWidth="1"/>
    <col min="8" max="9" width="13.28515625" style="94" bestFit="1" customWidth="1"/>
    <col min="10" max="16384" width="9.140625" style="94"/>
  </cols>
  <sheetData>
    <row r="1" spans="1:9" ht="15.75" x14ac:dyDescent="0.25">
      <c r="C1" s="95" t="s">
        <v>16</v>
      </c>
      <c r="D1" s="95"/>
      <c r="E1" s="95"/>
      <c r="F1" s="118"/>
      <c r="G1"/>
    </row>
    <row r="2" spans="1:9" ht="15.75" x14ac:dyDescent="0.25">
      <c r="C2" s="95" t="s">
        <v>105</v>
      </c>
      <c r="D2" s="95"/>
      <c r="E2" s="95"/>
      <c r="F2" s="118"/>
      <c r="G2"/>
    </row>
    <row r="3" spans="1:9" ht="15.75" x14ac:dyDescent="0.25">
      <c r="C3" s="95" t="s">
        <v>106</v>
      </c>
      <c r="D3" s="95"/>
      <c r="E3" s="95"/>
      <c r="F3" s="118"/>
      <c r="G3"/>
    </row>
    <row r="4" spans="1:9" ht="24.75" customHeight="1" x14ac:dyDescent="0.25">
      <c r="B4" s="152" t="s">
        <v>125</v>
      </c>
      <c r="C4" s="152"/>
      <c r="D4" s="152"/>
      <c r="E4" s="152"/>
      <c r="F4" s="152"/>
    </row>
    <row r="5" spans="1:9" ht="16.5" customHeight="1" x14ac:dyDescent="0.25">
      <c r="B5" s="153" t="s">
        <v>126</v>
      </c>
      <c r="C5" s="153"/>
      <c r="D5" s="153"/>
      <c r="E5" s="153"/>
      <c r="F5" s="153"/>
      <c r="G5" s="153"/>
    </row>
    <row r="6" spans="1:9" ht="13.5" customHeight="1" x14ac:dyDescent="0.25">
      <c r="B6" s="96" t="s">
        <v>107</v>
      </c>
      <c r="C6" s="96"/>
      <c r="D6" s="97"/>
      <c r="E6" s="98"/>
      <c r="F6" s="98">
        <v>12971.3</v>
      </c>
    </row>
    <row r="7" spans="1:9" ht="15" customHeight="1" x14ac:dyDescent="0.25">
      <c r="B7" s="99" t="s">
        <v>108</v>
      </c>
      <c r="C7" s="99"/>
      <c r="D7" s="100"/>
      <c r="E7" s="119"/>
      <c r="F7" s="119">
        <v>18.14</v>
      </c>
      <c r="H7" s="101"/>
      <c r="I7" s="101"/>
    </row>
    <row r="8" spans="1:9" ht="12.75" customHeight="1" x14ac:dyDescent="0.25">
      <c r="B8" s="96" t="s">
        <v>109</v>
      </c>
      <c r="C8" s="120"/>
      <c r="D8" s="102"/>
      <c r="E8" s="121"/>
      <c r="F8" s="121">
        <v>12</v>
      </c>
    </row>
    <row r="9" spans="1:9" ht="26.25" customHeight="1" x14ac:dyDescent="0.25">
      <c r="A9" s="103" t="s">
        <v>110</v>
      </c>
      <c r="B9" s="103" t="s">
        <v>111</v>
      </c>
      <c r="C9" s="103" t="s">
        <v>127</v>
      </c>
      <c r="D9" s="104" t="s">
        <v>112</v>
      </c>
      <c r="E9" s="122" t="s">
        <v>113</v>
      </c>
      <c r="F9" s="105" t="s">
        <v>128</v>
      </c>
    </row>
    <row r="10" spans="1:9" ht="36.75" customHeight="1" x14ac:dyDescent="0.25">
      <c r="A10" s="103">
        <v>1</v>
      </c>
      <c r="B10" s="105" t="s">
        <v>114</v>
      </c>
      <c r="C10" s="107" t="s">
        <v>129</v>
      </c>
      <c r="D10" s="105" t="s">
        <v>115</v>
      </c>
      <c r="E10" s="123">
        <v>3.27</v>
      </c>
      <c r="F10" s="124">
        <f>E10*F6*F8</f>
        <v>508993.81199999998</v>
      </c>
    </row>
    <row r="11" spans="1:9" ht="30.75" customHeight="1" x14ac:dyDescent="0.25">
      <c r="A11" s="103">
        <v>2</v>
      </c>
      <c r="B11" s="125" t="s">
        <v>116</v>
      </c>
      <c r="C11" s="107" t="s">
        <v>130</v>
      </c>
      <c r="D11" s="105" t="s">
        <v>115</v>
      </c>
      <c r="E11" s="123">
        <v>1.54</v>
      </c>
      <c r="F11" s="106">
        <f>F6*E11*F8</f>
        <v>239709.62400000001</v>
      </c>
    </row>
    <row r="12" spans="1:9" ht="34.5" customHeight="1" x14ac:dyDescent="0.25">
      <c r="A12" s="103">
        <v>3</v>
      </c>
      <c r="B12" s="107" t="s">
        <v>131</v>
      </c>
      <c r="C12" s="107" t="s">
        <v>132</v>
      </c>
      <c r="D12" s="105" t="s">
        <v>115</v>
      </c>
      <c r="E12" s="108">
        <v>2.31</v>
      </c>
      <c r="F12" s="106">
        <f>F6*E12*F8</f>
        <v>359564.43599999999</v>
      </c>
      <c r="G12" s="101"/>
      <c r="H12" s="101"/>
    </row>
    <row r="13" spans="1:9" ht="33.75" customHeight="1" x14ac:dyDescent="0.25">
      <c r="A13" s="103">
        <v>4</v>
      </c>
      <c r="B13" s="107" t="s">
        <v>117</v>
      </c>
      <c r="C13" s="107" t="s">
        <v>133</v>
      </c>
      <c r="D13" s="105" t="s">
        <v>115</v>
      </c>
      <c r="E13" s="108">
        <v>0.82</v>
      </c>
      <c r="F13" s="106">
        <f>E13*F6*F8</f>
        <v>127637.59199999998</v>
      </c>
      <c r="G13" s="101"/>
      <c r="H13" s="101"/>
    </row>
    <row r="14" spans="1:9" ht="36.75" customHeight="1" x14ac:dyDescent="0.25">
      <c r="A14" s="103">
        <v>5</v>
      </c>
      <c r="B14" s="107" t="s">
        <v>118</v>
      </c>
      <c r="C14" s="107" t="s">
        <v>134</v>
      </c>
      <c r="D14" s="105" t="s">
        <v>115</v>
      </c>
      <c r="E14" s="108">
        <v>0.9</v>
      </c>
      <c r="F14" s="106">
        <f>F6*E14*F8</f>
        <v>140090.04</v>
      </c>
      <c r="G14" s="101"/>
      <c r="H14" s="101"/>
    </row>
    <row r="15" spans="1:9" ht="40.5" customHeight="1" x14ac:dyDescent="0.25">
      <c r="A15" s="103">
        <v>6</v>
      </c>
      <c r="B15" s="107" t="s">
        <v>135</v>
      </c>
      <c r="C15" s="107" t="s">
        <v>136</v>
      </c>
      <c r="D15" s="105" t="s">
        <v>115</v>
      </c>
      <c r="E15" s="108">
        <v>2.4</v>
      </c>
      <c r="F15" s="106">
        <f>F6*E15*F8</f>
        <v>373573.43999999994</v>
      </c>
      <c r="G15" s="101"/>
      <c r="H15" s="101"/>
    </row>
    <row r="16" spans="1:9" ht="23.25" customHeight="1" x14ac:dyDescent="0.25">
      <c r="A16" s="103">
        <v>7</v>
      </c>
      <c r="B16" s="107" t="s">
        <v>119</v>
      </c>
      <c r="C16" s="107" t="s">
        <v>137</v>
      </c>
      <c r="D16" s="105" t="s">
        <v>115</v>
      </c>
      <c r="E16" s="108">
        <v>0.17</v>
      </c>
      <c r="F16" s="106">
        <f>F6*E16*F8</f>
        <v>26461.452000000001</v>
      </c>
      <c r="G16" s="101"/>
      <c r="H16" s="101"/>
    </row>
    <row r="17" spans="1:9" ht="24" customHeight="1" x14ac:dyDescent="0.25">
      <c r="A17" s="103">
        <v>8</v>
      </c>
      <c r="B17" s="107" t="s">
        <v>138</v>
      </c>
      <c r="C17" s="107" t="s">
        <v>139</v>
      </c>
      <c r="D17" s="105" t="s">
        <v>115</v>
      </c>
      <c r="E17" s="108">
        <v>0.14000000000000001</v>
      </c>
      <c r="F17" s="106">
        <f>F6*E17*F8</f>
        <v>21791.784</v>
      </c>
      <c r="G17" s="101"/>
      <c r="H17" s="101"/>
    </row>
    <row r="18" spans="1:9" ht="41.25" customHeight="1" x14ac:dyDescent="0.25">
      <c r="A18" s="103">
        <v>9</v>
      </c>
      <c r="B18" s="107" t="s">
        <v>120</v>
      </c>
      <c r="C18" s="107" t="s">
        <v>140</v>
      </c>
      <c r="D18" s="105" t="s">
        <v>115</v>
      </c>
      <c r="E18" s="108">
        <v>1.1200000000000001</v>
      </c>
      <c r="F18" s="106">
        <f>F6*E18*F8</f>
        <v>174334.272</v>
      </c>
      <c r="G18" s="101"/>
      <c r="H18" s="101"/>
    </row>
    <row r="19" spans="1:9" ht="36" customHeight="1" x14ac:dyDescent="0.25">
      <c r="A19" s="103">
        <v>10</v>
      </c>
      <c r="B19" s="107" t="s">
        <v>141</v>
      </c>
      <c r="C19" s="107" t="s">
        <v>142</v>
      </c>
      <c r="D19" s="105" t="s">
        <v>115</v>
      </c>
      <c r="E19" s="108">
        <v>1.9</v>
      </c>
      <c r="F19" s="106">
        <f>F6*E19*F8</f>
        <v>295745.63999999996</v>
      </c>
      <c r="G19" s="101"/>
      <c r="H19" s="101"/>
    </row>
    <row r="20" spans="1:9" ht="29.25" customHeight="1" x14ac:dyDescent="0.25">
      <c r="A20" s="103">
        <v>11</v>
      </c>
      <c r="B20" s="107" t="s">
        <v>121</v>
      </c>
      <c r="C20" s="107" t="s">
        <v>142</v>
      </c>
      <c r="D20" s="105" t="s">
        <v>115</v>
      </c>
      <c r="E20" s="108">
        <v>2.12</v>
      </c>
      <c r="F20" s="106">
        <f>F6*E20*F8</f>
        <v>329989.87199999997</v>
      </c>
      <c r="G20" s="101"/>
      <c r="H20" s="101"/>
    </row>
    <row r="21" spans="1:9" ht="30.75" customHeight="1" x14ac:dyDescent="0.25">
      <c r="A21" s="103">
        <v>12</v>
      </c>
      <c r="B21" s="107" t="s">
        <v>122</v>
      </c>
      <c r="C21" s="107" t="s">
        <v>143</v>
      </c>
      <c r="D21" s="105" t="s">
        <v>115</v>
      </c>
      <c r="E21" s="108">
        <v>1.45</v>
      </c>
      <c r="F21" s="106">
        <f>F6*E21*F8</f>
        <v>225700.62</v>
      </c>
      <c r="G21" s="101"/>
      <c r="H21" s="101"/>
      <c r="I21" s="101"/>
    </row>
    <row r="22" spans="1:9" ht="24" customHeight="1" x14ac:dyDescent="0.25">
      <c r="A22" s="109"/>
      <c r="B22" s="154" t="s">
        <v>144</v>
      </c>
      <c r="C22" s="155"/>
      <c r="D22" s="110"/>
      <c r="E22" s="111">
        <f>SUM(E10:E21)</f>
        <v>18.14</v>
      </c>
      <c r="F22" s="111">
        <f>F21+F20+F19+F18+F17+F16+F15+F14+F13+F12+F11+F10</f>
        <v>2823592.5839999998</v>
      </c>
      <c r="G22" s="126"/>
      <c r="H22" s="127"/>
      <c r="I22" s="126"/>
    </row>
    <row r="23" spans="1:9" x14ac:dyDescent="0.25">
      <c r="A23" s="109">
        <v>13</v>
      </c>
      <c r="B23" s="156" t="s">
        <v>145</v>
      </c>
      <c r="C23" s="156"/>
      <c r="D23" s="105" t="s">
        <v>115</v>
      </c>
      <c r="E23" s="128">
        <v>7.0000000000000007E-2</v>
      </c>
      <c r="F23" s="129">
        <f>E23*F6*F8</f>
        <v>10895.892</v>
      </c>
      <c r="G23" s="130"/>
      <c r="H23" s="131"/>
      <c r="I23" s="126"/>
    </row>
    <row r="24" spans="1:9" x14ac:dyDescent="0.25">
      <c r="A24" s="109">
        <v>14</v>
      </c>
      <c r="B24" s="156" t="s">
        <v>146</v>
      </c>
      <c r="C24" s="156"/>
      <c r="D24" s="105" t="s">
        <v>115</v>
      </c>
      <c r="E24" s="128">
        <v>0.28000000000000003</v>
      </c>
      <c r="F24" s="129">
        <f>E24*F6*F8</f>
        <v>43583.567999999999</v>
      </c>
      <c r="G24" s="130"/>
      <c r="H24" s="131"/>
      <c r="I24" s="126"/>
    </row>
    <row r="25" spans="1:9" ht="15.75" thickBot="1" x14ac:dyDescent="0.3">
      <c r="A25" s="109">
        <v>15</v>
      </c>
      <c r="B25" s="150" t="s">
        <v>147</v>
      </c>
      <c r="C25" s="150"/>
      <c r="D25" s="105" t="s">
        <v>115</v>
      </c>
      <c r="E25" s="132">
        <v>2.63</v>
      </c>
      <c r="F25" s="133">
        <f>E25*F6*F8</f>
        <v>409374.228</v>
      </c>
      <c r="G25" s="130"/>
      <c r="H25" s="131"/>
      <c r="I25" s="126"/>
    </row>
    <row r="26" spans="1:9" ht="18" customHeight="1" thickBot="1" x14ac:dyDescent="0.3">
      <c r="A26" s="134"/>
      <c r="B26" s="135"/>
      <c r="C26" s="136" t="s">
        <v>148</v>
      </c>
      <c r="D26" s="105" t="s">
        <v>115</v>
      </c>
      <c r="E26" s="137">
        <f>E22+E23+E24+E25</f>
        <v>21.12</v>
      </c>
      <c r="F26" s="138">
        <f>F22+F23+F24+F25</f>
        <v>3287446.2719999999</v>
      </c>
      <c r="G26" s="130"/>
      <c r="H26" s="131"/>
      <c r="I26" s="126"/>
    </row>
    <row r="27" spans="1:9" x14ac:dyDescent="0.25">
      <c r="A27" s="112"/>
      <c r="B27" s="113"/>
      <c r="C27" s="113"/>
      <c r="D27" s="114"/>
      <c r="E27" s="114"/>
      <c r="F27" s="116"/>
      <c r="G27" s="126"/>
      <c r="H27" s="126"/>
      <c r="I27" s="126"/>
    </row>
    <row r="28" spans="1:9" x14ac:dyDescent="0.25">
      <c r="A28" s="112"/>
      <c r="B28" s="115" t="s">
        <v>149</v>
      </c>
      <c r="C28" s="115"/>
      <c r="D28" s="113"/>
      <c r="G28" s="126"/>
      <c r="H28" s="126"/>
      <c r="I28" s="126"/>
    </row>
    <row r="29" spans="1:9" ht="32.25" customHeight="1" x14ac:dyDescent="0.25">
      <c r="B29" s="117" t="s">
        <v>123</v>
      </c>
      <c r="C29" s="151" t="s">
        <v>124</v>
      </c>
      <c r="D29" s="151"/>
      <c r="E29" s="151"/>
      <c r="F29" s="151"/>
    </row>
  </sheetData>
  <mergeCells count="7">
    <mergeCell ref="B25:C25"/>
    <mergeCell ref="C29:F29"/>
    <mergeCell ref="B4:F4"/>
    <mergeCell ref="B5:G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2022-03-23T08:33:24Z</dcterms:modified>
</cp:coreProperties>
</file>